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ZAMÓWIENIA PUBLICZNE\ZAMÓWIENIA 2023\zamówienia 2023\zamówienia na papier\SWZ z załącznikami\ogłoszenie postępowania\"/>
    </mc:Choice>
  </mc:AlternateContent>
  <bookViews>
    <workbookView xWindow="0" yWindow="0" windowWidth="28800" windowHeight="12000" tabRatio="672" activeTab="15"/>
  </bookViews>
  <sheets>
    <sheet name="ZS3" sheetId="1" r:id="rId1"/>
    <sheet name="P56" sheetId="2" r:id="rId2"/>
    <sheet name="ZS79" sheetId="3" r:id="rId3"/>
    <sheet name="SP169" sheetId="4" r:id="rId4"/>
    <sheet name="SP300" sheetId="5" r:id="rId5"/>
    <sheet name="SP358" sheetId="6" r:id="rId6"/>
    <sheet name="SP400" sheetId="7" r:id="rId7"/>
    <sheet name="P416" sheetId="8" r:id="rId8"/>
    <sheet name="P420" sheetId="9" r:id="rId9"/>
    <sheet name="P427" sheetId="10" r:id="rId10"/>
    <sheet name="P440" sheetId="11" r:id="rId11"/>
    <sheet name="PPP24" sheetId="12" r:id="rId12"/>
    <sheet name="P424" sheetId="16" r:id="rId13"/>
    <sheet name="DBFO" sheetId="13" r:id="rId14"/>
    <sheet name="P436" sheetId="14" r:id="rId15"/>
    <sheet name="MDK" sheetId="15" r:id="rId1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6" l="1"/>
  <c r="J8" i="16"/>
  <c r="H8" i="16"/>
  <c r="K8" i="16" s="1"/>
  <c r="J7" i="16"/>
  <c r="H7" i="16"/>
  <c r="K7" i="16" s="1"/>
  <c r="K6" i="16"/>
  <c r="J5" i="16"/>
  <c r="H5" i="16"/>
  <c r="K4" i="16"/>
  <c r="L8" i="16" l="1"/>
  <c r="L5" i="16"/>
  <c r="K5" i="16"/>
  <c r="K10" i="16" s="1"/>
  <c r="J9" i="16"/>
  <c r="L9" i="16" s="1"/>
  <c r="J4" i="16"/>
  <c r="L4" i="16" s="1"/>
  <c r="L7" i="16"/>
  <c r="J6" i="16"/>
  <c r="L6" i="16" s="1"/>
  <c r="L10" i="16" l="1"/>
  <c r="J4" i="2" l="1"/>
  <c r="L4" i="2" s="1"/>
  <c r="K5" i="2"/>
  <c r="K6" i="2"/>
  <c r="J6" i="2"/>
  <c r="L6" i="2" s="1"/>
  <c r="K4" i="5"/>
  <c r="J5" i="5"/>
  <c r="L5" i="5" s="1"/>
  <c r="J6" i="5"/>
  <c r="L6" i="5" s="1"/>
  <c r="J7" i="5"/>
  <c r="L7" i="5" s="1"/>
  <c r="J5" i="15"/>
  <c r="L5" i="15" s="1"/>
  <c r="K4" i="15"/>
  <c r="J5" i="14"/>
  <c r="L5" i="14" s="1"/>
  <c r="J4" i="14"/>
  <c r="L4" i="14" s="1"/>
  <c r="J4" i="13"/>
  <c r="L4" i="13" s="1"/>
  <c r="L5" i="13" s="1"/>
  <c r="J4" i="12"/>
  <c r="L4" i="12" s="1"/>
  <c r="L5" i="12" s="1"/>
  <c r="J6" i="11"/>
  <c r="L6" i="11" s="1"/>
  <c r="K5" i="11"/>
  <c r="J4" i="11"/>
  <c r="L4" i="11" s="1"/>
  <c r="J7" i="10"/>
  <c r="L7" i="10" s="1"/>
  <c r="J6" i="10"/>
  <c r="L6" i="10" s="1"/>
  <c r="K5" i="10"/>
  <c r="J4" i="10"/>
  <c r="L4" i="10" s="1"/>
  <c r="J4" i="9"/>
  <c r="L4" i="9" s="1"/>
  <c r="L5" i="9" s="1"/>
  <c r="K7" i="7"/>
  <c r="K6" i="7"/>
  <c r="J5" i="7"/>
  <c r="L5" i="7" s="1"/>
  <c r="K4" i="7"/>
  <c r="K6" i="6"/>
  <c r="K4" i="6"/>
  <c r="J9" i="4"/>
  <c r="L9" i="4" s="1"/>
  <c r="J8" i="4"/>
  <c r="L8" i="4" s="1"/>
  <c r="K7" i="4"/>
  <c r="J6" i="4"/>
  <c r="L6" i="4" s="1"/>
  <c r="K5" i="4"/>
  <c r="J4" i="4"/>
  <c r="L4" i="4" s="1"/>
  <c r="K8" i="3"/>
  <c r="J7" i="3"/>
  <c r="L7" i="3" s="1"/>
  <c r="K6" i="3"/>
  <c r="J5" i="3"/>
  <c r="L5" i="3" s="1"/>
  <c r="K4" i="3"/>
  <c r="K4" i="1"/>
  <c r="K5" i="1" s="1"/>
  <c r="L6" i="14" l="1"/>
  <c r="L7" i="11"/>
  <c r="K7" i="6"/>
  <c r="K5" i="14"/>
  <c r="K4" i="14"/>
  <c r="K6" i="14" s="1"/>
  <c r="K6" i="11"/>
  <c r="K7" i="3"/>
  <c r="K4" i="2"/>
  <c r="K7" i="2" s="1"/>
  <c r="J5" i="2"/>
  <c r="L5" i="2" s="1"/>
  <c r="L7" i="2" s="1"/>
  <c r="J4" i="15"/>
  <c r="L4" i="15" s="1"/>
  <c r="L6" i="15" s="1"/>
  <c r="K5" i="15"/>
  <c r="K6" i="15" s="1"/>
  <c r="K4" i="13"/>
  <c r="K5" i="13" s="1"/>
  <c r="K4" i="12"/>
  <c r="K5" i="12" s="1"/>
  <c r="J5" i="11"/>
  <c r="L5" i="11" s="1"/>
  <c r="K7" i="10"/>
  <c r="K6" i="10"/>
  <c r="K4" i="10"/>
  <c r="K8" i="10" s="1"/>
  <c r="K4" i="9"/>
  <c r="K5" i="9" s="1"/>
  <c r="K5" i="7"/>
  <c r="K8" i="7" s="1"/>
  <c r="J6" i="7"/>
  <c r="L6" i="7" s="1"/>
  <c r="J4" i="6"/>
  <c r="L4" i="6" s="1"/>
  <c r="K7" i="5"/>
  <c r="K5" i="5"/>
  <c r="J4" i="5"/>
  <c r="L4" i="5" s="1"/>
  <c r="L8" i="5" s="1"/>
  <c r="K6" i="5"/>
  <c r="K9" i="4"/>
  <c r="K8" i="4"/>
  <c r="J4" i="3"/>
  <c r="L4" i="3" s="1"/>
  <c r="J8" i="3"/>
  <c r="L8" i="3" s="1"/>
  <c r="K4" i="11"/>
  <c r="K7" i="11" s="1"/>
  <c r="J5" i="10"/>
  <c r="L5" i="10" s="1"/>
  <c r="L8" i="10" s="1"/>
  <c r="J4" i="8"/>
  <c r="L4" i="8" s="1"/>
  <c r="L5" i="8" s="1"/>
  <c r="K4" i="8"/>
  <c r="K5" i="8" s="1"/>
  <c r="J7" i="7"/>
  <c r="L7" i="7" s="1"/>
  <c r="J4" i="7"/>
  <c r="L4" i="7" s="1"/>
  <c r="K5" i="6"/>
  <c r="J5" i="6"/>
  <c r="L5" i="6" s="1"/>
  <c r="J6" i="6"/>
  <c r="L6" i="6" s="1"/>
  <c r="K6" i="4"/>
  <c r="K4" i="4"/>
  <c r="J5" i="4"/>
  <c r="L5" i="4" s="1"/>
  <c r="J7" i="4"/>
  <c r="L7" i="4" s="1"/>
  <c r="K5" i="3"/>
  <c r="J6" i="3"/>
  <c r="L6" i="3" s="1"/>
  <c r="J4" i="1"/>
  <c r="L4" i="1" s="1"/>
  <c r="L5" i="1" s="1"/>
  <c r="L8" i="7" l="1"/>
  <c r="L7" i="6"/>
  <c r="K8" i="5"/>
  <c r="L10" i="4"/>
  <c r="K10" i="4"/>
  <c r="K9" i="3"/>
  <c r="L9" i="3"/>
</calcChain>
</file>

<file path=xl/comments1.xml><?xml version="1.0" encoding="utf-8"?>
<comments xmlns="http://schemas.openxmlformats.org/spreadsheetml/2006/main">
  <authors>
    <author>Marzena Pracz</author>
  </authors>
  <commentList>
    <comment ref="E8" authorId="0" shapeId="0">
      <text>
        <r>
          <rPr>
            <b/>
            <sz val="9"/>
            <color indexed="81"/>
            <rFont val="Tahoma"/>
            <family val="2"/>
            <charset val="238"/>
          </rPr>
          <t>Marzena Pracz:</t>
        </r>
        <r>
          <rPr>
            <sz val="9"/>
            <color indexed="81"/>
            <rFont val="Tahoma"/>
            <family val="2"/>
            <charset val="238"/>
          </rPr>
          <t xml:space="preserve">
SP169 miało pierwotnie 170. Różnica jest już niewielka miedzy 160 a 170g/m2. </t>
        </r>
      </text>
    </comment>
  </commentList>
</comments>
</file>

<file path=xl/comments2.xml><?xml version="1.0" encoding="utf-8"?>
<comments xmlns="http://schemas.openxmlformats.org/spreadsheetml/2006/main">
  <authors>
    <author>Marzena Pracz</author>
  </authors>
  <commentList>
    <comment ref="H9" authorId="0" shapeId="0">
      <text>
        <r>
          <rPr>
            <b/>
            <sz val="9"/>
            <color indexed="81"/>
            <rFont val="Tahoma"/>
            <charset val="1"/>
          </rPr>
          <t>Marzena Pracz:</t>
        </r>
        <r>
          <rPr>
            <sz val="9"/>
            <color indexed="81"/>
            <rFont val="Tahoma"/>
            <charset val="1"/>
          </rPr>
          <t xml:space="preserve">
P424 w mailu z 13.03.2023 podało ilość 22
</t>
        </r>
      </text>
    </comment>
  </commentList>
</comments>
</file>

<file path=xl/sharedStrings.xml><?xml version="1.0" encoding="utf-8"?>
<sst xmlns="http://schemas.openxmlformats.org/spreadsheetml/2006/main" count="459" uniqueCount="42">
  <si>
    <t xml:space="preserve">Produkt wymagany </t>
  </si>
  <si>
    <t>Jednostka miary</t>
  </si>
  <si>
    <t>minimalna liczba arkuszy w ryzie/ opakowaniu</t>
  </si>
  <si>
    <t>opis produktu</t>
  </si>
  <si>
    <t>kolor</t>
  </si>
  <si>
    <t>format</t>
  </si>
  <si>
    <t>specyfikacja papieru (grubość (gramatura), inne cechy)</t>
  </si>
  <si>
    <t xml:space="preserve">papier </t>
  </si>
  <si>
    <t>biały</t>
  </si>
  <si>
    <t>A4</t>
  </si>
  <si>
    <t>80g/m2</t>
  </si>
  <si>
    <t>ryza</t>
  </si>
  <si>
    <t>RAZEM</t>
  </si>
  <si>
    <t>160g/m2</t>
  </si>
  <si>
    <t xml:space="preserve">biały </t>
  </si>
  <si>
    <t>A3</t>
  </si>
  <si>
    <t>różne kolory (np. niebieski/żółty/różowy/zielony/ecru/fioletowy/pomarańczowy/czerwony/biały/kremowy/ciemne kolory/czarny/ jasne kolory/ złoty/ srebry/matowy/błyszczący/ falisty/brokatowy/ satynowy etc.)</t>
  </si>
  <si>
    <t>120g/m2</t>
  </si>
  <si>
    <t>papier</t>
  </si>
  <si>
    <t>sztuka</t>
  </si>
  <si>
    <t xml:space="preserve">160g/m2 </t>
  </si>
  <si>
    <t xml:space="preserve"> 80g/m2</t>
  </si>
  <si>
    <t>A0</t>
  </si>
  <si>
    <t>200g/m2</t>
  </si>
  <si>
    <t>różne kolory (np. niebieski/żółty/różowy/zielony/ecru/fioletowy/pomarańczowy/czerwony/biały/matowy/kremowy, ciemne kolory, jasne kolory, matowy lub błyszczący etc.)</t>
  </si>
  <si>
    <t>biały w kratkę</t>
  </si>
  <si>
    <t>60g/m2,5x5kratka</t>
  </si>
  <si>
    <t>papier na dyplomy</t>
  </si>
  <si>
    <t xml:space="preserve">brystol </t>
  </si>
  <si>
    <t>FORMULARZ CENOWY</t>
  </si>
  <si>
    <t>cena jednostkowa   netto</t>
  </si>
  <si>
    <t>cena jednostkowa   brutto</t>
  </si>
  <si>
    <t>cena zamówienia netto</t>
  </si>
  <si>
    <t>cena zamówienia brutto</t>
  </si>
  <si>
    <r>
      <t>80 g/m</t>
    </r>
    <r>
      <rPr>
        <sz val="11"/>
        <rFont val="Calibri"/>
        <family val="2"/>
        <charset val="238"/>
      </rPr>
      <t>²</t>
    </r>
  </si>
  <si>
    <r>
      <t>160 g/m</t>
    </r>
    <r>
      <rPr>
        <sz val="11"/>
        <rFont val="Calibri"/>
        <family val="2"/>
        <charset val="238"/>
      </rPr>
      <t>²</t>
    </r>
  </si>
  <si>
    <t>cena jednostkowa  brutto</t>
  </si>
  <si>
    <t>bały</t>
  </si>
  <si>
    <t>Ilość</t>
  </si>
  <si>
    <t xml:space="preserve">Ilość </t>
  </si>
  <si>
    <t>karton kolorowy mix</t>
  </si>
  <si>
    <t>cena jednostkowa  netto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</si>
</sst>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202124"/>
      <name val="Arial"/>
      <family val="2"/>
      <charset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name val="Calibri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" fontId="0" fillId="0" borderId="0" xfId="0" applyNumberForma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0" fillId="0" borderId="1" xfId="0" applyBorder="1"/>
    <xf numFmtId="0" fontId="0" fillId="0" borderId="4" xfId="0" applyBorder="1"/>
    <xf numFmtId="2" fontId="0" fillId="0" borderId="4" xfId="0" applyNumberFormat="1" applyBorder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4" fontId="0" fillId="0" borderId="1" xfId="0" applyNumberFormat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4" fontId="4" fillId="2" borderId="1" xfId="0" applyNumberFormat="1" applyFont="1" applyFill="1" applyBorder="1"/>
    <xf numFmtId="0" fontId="4" fillId="2" borderId="1" xfId="0" applyFont="1" applyFill="1" applyBorder="1"/>
    <xf numFmtId="4" fontId="0" fillId="0" borderId="4" xfId="0" applyNumberFormat="1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7" fillId="0" borderId="4" xfId="0" applyFont="1" applyBorder="1" applyAlignment="1">
      <alignment horizontal="center"/>
    </xf>
    <xf numFmtId="0" fontId="0" fillId="2" borderId="4" xfId="0" applyFill="1" applyBorder="1"/>
    <xf numFmtId="4" fontId="0" fillId="2" borderId="1" xfId="0" applyNumberFormat="1" applyFill="1" applyBorder="1"/>
    <xf numFmtId="0" fontId="0" fillId="2" borderId="4" xfId="0" applyFill="1" applyBorder="1" applyAlignment="1">
      <alignment horizontal="center"/>
    </xf>
    <xf numFmtId="0" fontId="0" fillId="0" borderId="7" xfId="0" applyBorder="1" applyAlignment="1">
      <alignment horizontal="center"/>
    </xf>
    <xf numFmtId="4" fontId="0" fillId="2" borderId="4" xfId="0" applyNumberFormat="1" applyFill="1" applyBorder="1"/>
    <xf numFmtId="0" fontId="0" fillId="0" borderId="4" xfId="0" applyBorder="1" applyAlignment="1">
      <alignment horizontal="center" vertical="center" wrapText="1"/>
    </xf>
    <xf numFmtId="0" fontId="5" fillId="2" borderId="4" xfId="0" applyFont="1" applyFill="1" applyBorder="1"/>
    <xf numFmtId="0" fontId="8" fillId="2" borderId="4" xfId="0" applyFont="1" applyFill="1" applyBorder="1" applyAlignment="1">
      <alignment horizontal="center"/>
    </xf>
    <xf numFmtId="0" fontId="3" fillId="2" borderId="4" xfId="0" applyFont="1" applyFill="1" applyBorder="1"/>
    <xf numFmtId="2" fontId="0" fillId="2" borderId="4" xfId="0" applyNumberFormat="1" applyFill="1" applyBorder="1"/>
    <xf numFmtId="2" fontId="4" fillId="2" borderId="1" xfId="0" applyNumberFormat="1" applyFont="1" applyFill="1" applyBorder="1"/>
    <xf numFmtId="2" fontId="4" fillId="2" borderId="4" xfId="0" applyNumberFormat="1" applyFont="1" applyFill="1" applyBorder="1"/>
    <xf numFmtId="0" fontId="6" fillId="0" borderId="0" xfId="0" applyFont="1"/>
    <xf numFmtId="164" fontId="0" fillId="0" borderId="4" xfId="0" applyNumberFormat="1" applyBorder="1"/>
    <xf numFmtId="164" fontId="0" fillId="0" borderId="1" xfId="0" applyNumberFormat="1" applyBorder="1" applyAlignment="1">
      <alignment horizontal="right" vertical="center"/>
    </xf>
    <xf numFmtId="164" fontId="0" fillId="0" borderId="4" xfId="0" applyNumberFormat="1" applyBorder="1" applyAlignment="1">
      <alignment horizontal="right" vertical="center"/>
    </xf>
    <xf numFmtId="0" fontId="3" fillId="2" borderId="4" xfId="0" applyFont="1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164" fontId="0" fillId="2" borderId="4" xfId="0" applyNumberFormat="1" applyFill="1" applyBorder="1"/>
    <xf numFmtId="164" fontId="4" fillId="2" borderId="1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4" xfId="0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4" fontId="0" fillId="0" borderId="8" xfId="1" applyNumberFormat="1" applyFont="1" applyBorder="1" applyAlignment="1">
      <alignment horizontal="center" vertical="center" wrapText="1"/>
    </xf>
    <xf numFmtId="4" fontId="0" fillId="0" borderId="9" xfId="1" applyNumberFormat="1" applyFont="1" applyBorder="1" applyAlignment="1">
      <alignment horizontal="center" vertical="center" wrapText="1"/>
    </xf>
    <xf numFmtId="4" fontId="1" fillId="0" borderId="9" xfId="1" applyNumberFormat="1" applyFont="1" applyBorder="1" applyAlignment="1">
      <alignment horizontal="center" vertical="center" wrapText="1"/>
    </xf>
    <xf numFmtId="4" fontId="1" fillId="0" borderId="8" xfId="1" applyNumberFormat="1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4" fillId="0" borderId="4" xfId="0" applyFont="1" applyBorder="1" applyAlignment="1">
      <alignment horizontal="left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4" fontId="4" fillId="0" borderId="5" xfId="0" applyNumberFormat="1" applyFont="1" applyBorder="1" applyAlignment="1">
      <alignment horizontal="center" wrapText="1"/>
    </xf>
    <xf numFmtId="4" fontId="4" fillId="0" borderId="8" xfId="0" applyNumberFormat="1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7" xfId="0" applyFont="1" applyBorder="1" applyAlignment="1"/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L4" sqref="L4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1:12" ht="14.45" customHeight="1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1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1:12" x14ac:dyDescent="0.25">
      <c r="A4" s="12"/>
      <c r="B4" s="7" t="s">
        <v>18</v>
      </c>
      <c r="C4" s="7" t="s">
        <v>8</v>
      </c>
      <c r="D4" s="7" t="s">
        <v>9</v>
      </c>
      <c r="E4" s="22" t="s">
        <v>10</v>
      </c>
      <c r="F4" s="1" t="s">
        <v>11</v>
      </c>
      <c r="G4" s="1">
        <v>500</v>
      </c>
      <c r="H4" s="10">
        <v>154</v>
      </c>
      <c r="I4" s="10"/>
      <c r="J4" s="14">
        <f>I4*1.23</f>
        <v>0</v>
      </c>
      <c r="K4" s="44">
        <f>ROUND(H4*I4,2)</f>
        <v>0</v>
      </c>
      <c r="L4" s="45">
        <f>ROUND(H4*J4,2)</f>
        <v>0</v>
      </c>
    </row>
    <row r="5" spans="1:12" x14ac:dyDescent="0.25">
      <c r="A5" s="12"/>
      <c r="B5" s="15" t="s">
        <v>12</v>
      </c>
      <c r="C5" s="15"/>
      <c r="D5" s="15"/>
      <c r="E5" s="25"/>
      <c r="F5" s="25"/>
      <c r="G5" s="25"/>
      <c r="H5" s="23"/>
      <c r="I5" s="23"/>
      <c r="J5" s="24"/>
      <c r="K5" s="46">
        <f>SUM(K4)</f>
        <v>0</v>
      </c>
      <c r="L5" s="47">
        <f>SUM(L4)</f>
        <v>0</v>
      </c>
    </row>
    <row r="6" spans="1:12" x14ac:dyDescent="0.25">
      <c r="H6" s="60"/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70" zoomScaleNormal="70" workbookViewId="0">
      <selection activeCell="H2" sqref="H2:H3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2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2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2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2:12" x14ac:dyDescent="0.25">
      <c r="B4" s="7" t="s">
        <v>7</v>
      </c>
      <c r="C4" s="7" t="s">
        <v>37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94</v>
      </c>
      <c r="I4" s="10"/>
      <c r="J4" s="14">
        <f>I4*1.23</f>
        <v>0</v>
      </c>
      <c r="K4" s="9">
        <f>ROUND(H4*I4,2)</f>
        <v>0</v>
      </c>
      <c r="L4" s="10">
        <f>ROUND(H4*J4,2)</f>
        <v>0</v>
      </c>
    </row>
    <row r="5" spans="2:12" x14ac:dyDescent="0.25">
      <c r="B5" s="7" t="s">
        <v>7</v>
      </c>
      <c r="C5" s="7" t="s">
        <v>8</v>
      </c>
      <c r="D5" s="7" t="s">
        <v>15</v>
      </c>
      <c r="E5" s="22" t="s">
        <v>10</v>
      </c>
      <c r="F5" s="13" t="s">
        <v>11</v>
      </c>
      <c r="G5" s="13">
        <v>500</v>
      </c>
      <c r="H5" s="10">
        <v>5</v>
      </c>
      <c r="I5" s="10"/>
      <c r="J5" s="14">
        <f t="shared" ref="J5:J7" si="0">I5*1.23</f>
        <v>0</v>
      </c>
      <c r="K5" s="9">
        <f>ROUND(H5*I5,2)</f>
        <v>0</v>
      </c>
      <c r="L5" s="10">
        <f t="shared" ref="L5:L7" si="1">ROUND(H5*J5,2)</f>
        <v>0</v>
      </c>
    </row>
    <row r="6" spans="2:12" ht="105" x14ac:dyDescent="0.25">
      <c r="B6" s="7" t="s">
        <v>7</v>
      </c>
      <c r="C6" s="6" t="s">
        <v>16</v>
      </c>
      <c r="D6" s="7" t="s">
        <v>9</v>
      </c>
      <c r="E6" s="22" t="s">
        <v>10</v>
      </c>
      <c r="F6" s="13" t="s">
        <v>11</v>
      </c>
      <c r="G6" s="13">
        <v>250</v>
      </c>
      <c r="H6" s="10">
        <v>20</v>
      </c>
      <c r="I6" s="10"/>
      <c r="J6" s="14">
        <f t="shared" si="0"/>
        <v>0</v>
      </c>
      <c r="K6" s="9">
        <f>ROUND(H6*I6,2)</f>
        <v>0</v>
      </c>
      <c r="L6" s="10">
        <f t="shared" si="1"/>
        <v>0</v>
      </c>
    </row>
    <row r="7" spans="2:12" ht="105" x14ac:dyDescent="0.25">
      <c r="B7" s="7" t="s">
        <v>7</v>
      </c>
      <c r="C7" s="6" t="s">
        <v>16</v>
      </c>
      <c r="D7" s="7" t="s">
        <v>9</v>
      </c>
      <c r="E7" s="22" t="s">
        <v>20</v>
      </c>
      <c r="F7" s="13" t="s">
        <v>11</v>
      </c>
      <c r="G7" s="13">
        <v>250</v>
      </c>
      <c r="H7" s="10">
        <v>2</v>
      </c>
      <c r="I7" s="10"/>
      <c r="J7" s="14">
        <f t="shared" si="0"/>
        <v>0</v>
      </c>
      <c r="K7" s="9">
        <f>ROUND(H7*I7,2)</f>
        <v>0</v>
      </c>
      <c r="L7" s="10">
        <f t="shared" si="1"/>
        <v>0</v>
      </c>
    </row>
    <row r="8" spans="2:12" x14ac:dyDescent="0.25">
      <c r="B8" s="15" t="s">
        <v>12</v>
      </c>
      <c r="C8" s="15"/>
      <c r="D8" s="15"/>
      <c r="E8" s="25"/>
      <c r="F8" s="25"/>
      <c r="G8" s="25"/>
      <c r="H8" s="23"/>
      <c r="I8" s="23"/>
      <c r="J8" s="24"/>
      <c r="K8" s="18">
        <f>SUM(K4:K7)</f>
        <v>0</v>
      </c>
      <c r="L8" s="15">
        <f>SUM(L4:L7)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70" zoomScaleNormal="70" workbookViewId="0">
      <selection activeCell="H2" sqref="H2:H3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2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2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2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2:12" ht="15" customHeight="1" x14ac:dyDescent="0.25">
      <c r="B4" s="7" t="s">
        <v>7</v>
      </c>
      <c r="C4" s="7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250</v>
      </c>
      <c r="I4" s="10"/>
      <c r="J4" s="14">
        <f>I4*1.23</f>
        <v>0</v>
      </c>
      <c r="K4" s="9">
        <f>ROUND(H4*I4,2)</f>
        <v>0</v>
      </c>
      <c r="L4" s="10">
        <f>ROUND(H4*J4,2)</f>
        <v>0</v>
      </c>
    </row>
    <row r="5" spans="2:12" ht="19.149999999999999" customHeight="1" x14ac:dyDescent="0.25">
      <c r="B5" s="7" t="s">
        <v>7</v>
      </c>
      <c r="C5" s="7" t="s">
        <v>8</v>
      </c>
      <c r="D5" s="7" t="s">
        <v>15</v>
      </c>
      <c r="E5" s="22" t="s">
        <v>10</v>
      </c>
      <c r="F5" s="13" t="s">
        <v>11</v>
      </c>
      <c r="G5" s="13">
        <v>500</v>
      </c>
      <c r="H5" s="10">
        <v>5</v>
      </c>
      <c r="I5" s="10"/>
      <c r="J5" s="14">
        <f t="shared" ref="J5:J6" si="0">I5*1.23</f>
        <v>0</v>
      </c>
      <c r="K5" s="9">
        <f>ROUND(H5*I5,2)</f>
        <v>0</v>
      </c>
      <c r="L5" s="10">
        <f t="shared" ref="L5:L6" si="1">ROUND(H5*J5,2)</f>
        <v>0</v>
      </c>
    </row>
    <row r="6" spans="2:12" ht="107.25" customHeight="1" x14ac:dyDescent="0.25">
      <c r="B6" s="7" t="s">
        <v>7</v>
      </c>
      <c r="C6" s="8" t="s">
        <v>16</v>
      </c>
      <c r="D6" s="7" t="s">
        <v>9</v>
      </c>
      <c r="E6" s="22" t="s">
        <v>10</v>
      </c>
      <c r="F6" s="13" t="s">
        <v>11</v>
      </c>
      <c r="G6" s="13">
        <v>500</v>
      </c>
      <c r="H6" s="10">
        <v>20</v>
      </c>
      <c r="I6" s="10"/>
      <c r="J6" s="14">
        <f t="shared" si="0"/>
        <v>0</v>
      </c>
      <c r="K6" s="9">
        <f>ROUND(H6*I6,2)</f>
        <v>0</v>
      </c>
      <c r="L6" s="10">
        <f t="shared" si="1"/>
        <v>0</v>
      </c>
    </row>
    <row r="7" spans="2:12" x14ac:dyDescent="0.25">
      <c r="B7" s="15" t="s">
        <v>12</v>
      </c>
      <c r="C7" s="15"/>
      <c r="D7" s="15"/>
      <c r="E7" s="25"/>
      <c r="F7" s="25"/>
      <c r="G7" s="25"/>
      <c r="H7" s="23"/>
      <c r="I7" s="23"/>
      <c r="J7" s="24"/>
      <c r="K7" s="18">
        <f>SUM(K4:K6)</f>
        <v>0</v>
      </c>
      <c r="L7" s="15">
        <f>SUM(L4:L6)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70" zoomScaleNormal="70" workbookViewId="0">
      <selection activeCell="H12" sqref="H12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2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2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2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2:12" x14ac:dyDescent="0.25">
      <c r="B4" s="7" t="s">
        <v>7</v>
      </c>
      <c r="C4" s="7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200</v>
      </c>
      <c r="I4" s="10"/>
      <c r="J4" s="14">
        <f>I4*1.23</f>
        <v>0</v>
      </c>
      <c r="K4" s="44">
        <f>ROUND(H4*I4,2)</f>
        <v>0</v>
      </c>
      <c r="L4" s="45">
        <f>ROUND(H4*J4,2)</f>
        <v>0</v>
      </c>
    </row>
    <row r="5" spans="2:12" x14ac:dyDescent="0.25">
      <c r="B5" s="15" t="s">
        <v>12</v>
      </c>
      <c r="C5" s="15"/>
      <c r="D5" s="15"/>
      <c r="E5" s="25"/>
      <c r="F5" s="25"/>
      <c r="G5" s="25"/>
      <c r="H5" s="23"/>
      <c r="I5" s="23"/>
      <c r="J5" s="24"/>
      <c r="K5" s="46">
        <f>SUM(K4:K4)</f>
        <v>0</v>
      </c>
      <c r="L5" s="47">
        <f>SUM(L4:L4)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0"/>
  <sheetViews>
    <sheetView zoomScale="70" zoomScaleNormal="70" workbookViewId="0">
      <selection activeCell="J14" sqref="J14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22.2851562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  <col min="13" max="13" width="8" customWidth="1"/>
  </cols>
  <sheetData>
    <row r="1" spans="1:15" x14ac:dyDescent="0.25">
      <c r="A1" s="80" t="s">
        <v>29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</row>
    <row r="2" spans="1:15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41</v>
      </c>
      <c r="J2" s="73" t="s">
        <v>31</v>
      </c>
      <c r="K2" s="75" t="s">
        <v>32</v>
      </c>
      <c r="L2" s="73" t="s">
        <v>33</v>
      </c>
    </row>
    <row r="3" spans="1:15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1:15" ht="15" customHeight="1" x14ac:dyDescent="0.25">
      <c r="A4" s="20"/>
      <c r="B4" s="7" t="s">
        <v>7</v>
      </c>
      <c r="C4" s="7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150</v>
      </c>
      <c r="I4" s="10"/>
      <c r="J4" s="14">
        <f>I4*1.23</f>
        <v>0</v>
      </c>
      <c r="K4" s="9">
        <f>ROUND(H4*I4,2)</f>
        <v>0</v>
      </c>
      <c r="L4" s="10">
        <f>ROUND(H4*J4,2)</f>
        <v>0</v>
      </c>
    </row>
    <row r="5" spans="1:15" ht="15" customHeight="1" x14ac:dyDescent="0.25">
      <c r="A5" s="21"/>
      <c r="B5" s="7" t="s">
        <v>7</v>
      </c>
      <c r="C5" s="7" t="s">
        <v>8</v>
      </c>
      <c r="D5" s="7" t="s">
        <v>9</v>
      </c>
      <c r="E5" s="22" t="s">
        <v>13</v>
      </c>
      <c r="F5" s="13" t="s">
        <v>11</v>
      </c>
      <c r="G5" s="13">
        <v>250</v>
      </c>
      <c r="H5" s="10">
        <f>8+5</f>
        <v>13</v>
      </c>
      <c r="I5" s="10"/>
      <c r="J5" s="14">
        <f t="shared" ref="J5:J9" si="0">I5*1.23</f>
        <v>0</v>
      </c>
      <c r="K5" s="9">
        <f>ROUND(H5*I5,2)</f>
        <v>0</v>
      </c>
      <c r="L5" s="10">
        <f t="shared" ref="L5:L8" si="1">ROUND(H5*J5,2)</f>
        <v>0</v>
      </c>
    </row>
    <row r="6" spans="1:15" ht="15" customHeight="1" x14ac:dyDescent="0.25">
      <c r="A6" s="21"/>
      <c r="B6" s="7" t="s">
        <v>7</v>
      </c>
      <c r="C6" s="8" t="s">
        <v>14</v>
      </c>
      <c r="D6" s="7" t="s">
        <v>15</v>
      </c>
      <c r="E6" s="22" t="s">
        <v>10</v>
      </c>
      <c r="F6" s="13" t="s">
        <v>11</v>
      </c>
      <c r="G6" s="13">
        <v>500</v>
      </c>
      <c r="H6" s="10">
        <v>5</v>
      </c>
      <c r="I6" s="10"/>
      <c r="J6" s="14">
        <f t="shared" si="0"/>
        <v>0</v>
      </c>
      <c r="K6" s="9">
        <f>ROUND(H6*I6,2)</f>
        <v>0</v>
      </c>
      <c r="L6" s="10">
        <f t="shared" si="1"/>
        <v>0</v>
      </c>
    </row>
    <row r="7" spans="1:15" ht="100.5" customHeight="1" x14ac:dyDescent="0.25">
      <c r="A7" s="21"/>
      <c r="B7" s="7" t="s">
        <v>40</v>
      </c>
      <c r="C7" s="6" t="s">
        <v>16</v>
      </c>
      <c r="D7" s="7" t="s">
        <v>15</v>
      </c>
      <c r="E7" s="63" t="s">
        <v>10</v>
      </c>
      <c r="F7" s="63" t="s">
        <v>11</v>
      </c>
      <c r="G7" s="63">
        <v>500</v>
      </c>
      <c r="H7" s="10">
        <f>22</f>
        <v>22</v>
      </c>
      <c r="I7" s="10"/>
      <c r="J7" s="14">
        <f t="shared" si="0"/>
        <v>0</v>
      </c>
      <c r="K7" s="9">
        <f t="shared" ref="K7:K8" si="2">ROUND(H7*I7,2)</f>
        <v>0</v>
      </c>
      <c r="L7" s="10">
        <f t="shared" si="1"/>
        <v>0</v>
      </c>
    </row>
    <row r="8" spans="1:15" ht="100.5" customHeight="1" x14ac:dyDescent="0.25">
      <c r="A8" s="21"/>
      <c r="B8" s="7" t="s">
        <v>40</v>
      </c>
      <c r="C8" s="6" t="s">
        <v>16</v>
      </c>
      <c r="D8" s="7" t="s">
        <v>9</v>
      </c>
      <c r="E8" s="63" t="s">
        <v>17</v>
      </c>
      <c r="F8" s="63" t="s">
        <v>11</v>
      </c>
      <c r="G8" s="63">
        <v>250</v>
      </c>
      <c r="H8" s="10">
        <f>22+5+3</f>
        <v>30</v>
      </c>
      <c r="I8" s="10"/>
      <c r="J8" s="14">
        <f t="shared" si="0"/>
        <v>0</v>
      </c>
      <c r="K8" s="9">
        <f t="shared" si="2"/>
        <v>0</v>
      </c>
      <c r="L8" s="10">
        <f t="shared" si="1"/>
        <v>0</v>
      </c>
    </row>
    <row r="9" spans="1:15" ht="100.5" customHeight="1" x14ac:dyDescent="0.25">
      <c r="A9" s="21"/>
      <c r="B9" s="7" t="s">
        <v>40</v>
      </c>
      <c r="C9" s="6" t="s">
        <v>16</v>
      </c>
      <c r="D9" s="7" t="s">
        <v>15</v>
      </c>
      <c r="E9" s="63" t="s">
        <v>13</v>
      </c>
      <c r="F9" s="63" t="s">
        <v>11</v>
      </c>
      <c r="G9" s="63">
        <v>250</v>
      </c>
      <c r="H9" s="10">
        <v>22</v>
      </c>
      <c r="I9" s="10"/>
      <c r="J9" s="14">
        <f t="shared" si="0"/>
        <v>0</v>
      </c>
      <c r="K9" s="9">
        <f>ROUND(H9*I9,2)</f>
        <v>0</v>
      </c>
      <c r="L9" s="10">
        <f>ROUND(H9*J9,2)</f>
        <v>0</v>
      </c>
    </row>
    <row r="10" spans="1:15" ht="15" customHeight="1" x14ac:dyDescent="0.25">
      <c r="B10" s="15" t="s">
        <v>12</v>
      </c>
      <c r="C10" s="64"/>
      <c r="D10" s="15"/>
      <c r="E10" s="65"/>
      <c r="F10" s="65"/>
      <c r="G10" s="65"/>
      <c r="H10" s="23"/>
      <c r="I10" s="23"/>
      <c r="J10" s="24"/>
      <c r="K10" s="18">
        <f>SUM(K4:K9)</f>
        <v>0</v>
      </c>
      <c r="L10" s="15">
        <f>SUM(L4:L9)</f>
        <v>0</v>
      </c>
    </row>
    <row r="19" spans="2:2" x14ac:dyDescent="0.25">
      <c r="B19" s="1"/>
    </row>
    <row r="20" spans="2:2" x14ac:dyDescent="0.25">
      <c r="B20" s="1"/>
    </row>
  </sheetData>
  <mergeCells count="9">
    <mergeCell ref="A1:O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70" zoomScaleNormal="70" workbookViewId="0">
      <selection activeCell="H12" sqref="H12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2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2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2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2:12" x14ac:dyDescent="0.25">
      <c r="B4" s="7" t="s">
        <v>7</v>
      </c>
      <c r="C4" s="7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200</v>
      </c>
      <c r="I4" s="11"/>
      <c r="J4" s="14">
        <f>I4*1.23</f>
        <v>0</v>
      </c>
      <c r="K4" s="44">
        <f>ROUND(H4*I4,2)</f>
        <v>0</v>
      </c>
      <c r="L4" s="45">
        <f>ROUND(H4*J4,2)</f>
        <v>0</v>
      </c>
    </row>
    <row r="5" spans="2:12" x14ac:dyDescent="0.25">
      <c r="B5" s="15" t="s">
        <v>12</v>
      </c>
      <c r="C5" s="15"/>
      <c r="D5" s="15"/>
      <c r="E5" s="25"/>
      <c r="F5" s="25"/>
      <c r="G5" s="25"/>
      <c r="H5" s="23"/>
      <c r="I5" s="32"/>
      <c r="J5" s="24"/>
      <c r="K5" s="46">
        <f>SUM(K4)</f>
        <v>0</v>
      </c>
      <c r="L5" s="47">
        <f>SUM(L4)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zoomScale="70" zoomScaleNormal="70" workbookViewId="0">
      <selection activeCell="H2" sqref="H2:H3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2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2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2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2:12" ht="15" customHeight="1" x14ac:dyDescent="0.25">
      <c r="B4" s="7" t="s">
        <v>7</v>
      </c>
      <c r="C4" s="7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115</v>
      </c>
      <c r="I4" s="10"/>
      <c r="J4" s="14">
        <f>I4*1.23</f>
        <v>0</v>
      </c>
      <c r="K4" s="9">
        <f>ROUND(H4*I4,2)</f>
        <v>0</v>
      </c>
      <c r="L4" s="10">
        <f>ROUND(H4*J4,2)</f>
        <v>0</v>
      </c>
    </row>
    <row r="5" spans="2:12" ht="15" customHeight="1" x14ac:dyDescent="0.25">
      <c r="B5" s="7" t="s">
        <v>7</v>
      </c>
      <c r="C5" s="7" t="s">
        <v>8</v>
      </c>
      <c r="D5" s="7" t="s">
        <v>15</v>
      </c>
      <c r="E5" s="22" t="s">
        <v>10</v>
      </c>
      <c r="F5" s="13" t="s">
        <v>11</v>
      </c>
      <c r="G5" s="13">
        <v>500</v>
      </c>
      <c r="H5" s="10">
        <v>10</v>
      </c>
      <c r="I5" s="10"/>
      <c r="J5" s="14">
        <f>I5*1.23</f>
        <v>0</v>
      </c>
      <c r="K5" s="9">
        <f>ROUND(H5*I5,2)</f>
        <v>0</v>
      </c>
      <c r="L5" s="10">
        <f>ROUND(H5*J5,2)</f>
        <v>0</v>
      </c>
    </row>
    <row r="6" spans="2:12" ht="15" customHeight="1" x14ac:dyDescent="0.25">
      <c r="B6" s="15" t="s">
        <v>12</v>
      </c>
      <c r="C6" s="15"/>
      <c r="D6" s="15"/>
      <c r="E6" s="25"/>
      <c r="F6" s="25"/>
      <c r="G6" s="25"/>
      <c r="H6" s="23"/>
      <c r="I6" s="23"/>
      <c r="J6" s="24"/>
      <c r="K6" s="18">
        <f>SUM(K4:K5)</f>
        <v>0</v>
      </c>
      <c r="L6" s="15">
        <f>SUM(L4:L5)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zoomScale="70" zoomScaleNormal="70" workbookViewId="0">
      <selection activeCell="H5" sqref="H5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2:13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2:13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2:13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2:13" x14ac:dyDescent="0.25">
      <c r="B4" s="7" t="s">
        <v>18</v>
      </c>
      <c r="C4" s="7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115</v>
      </c>
      <c r="I4" s="10"/>
      <c r="J4" s="14">
        <f>I4*1.23</f>
        <v>0</v>
      </c>
      <c r="K4" s="9">
        <f>ROUND(H4*I4,2)</f>
        <v>0</v>
      </c>
      <c r="L4" s="10">
        <f>ROUND(H4*J4,2)</f>
        <v>0</v>
      </c>
    </row>
    <row r="5" spans="2:13" ht="105" x14ac:dyDescent="0.25">
      <c r="B5" s="7" t="s">
        <v>7</v>
      </c>
      <c r="C5" s="6" t="s">
        <v>16</v>
      </c>
      <c r="D5" s="7" t="s">
        <v>9</v>
      </c>
      <c r="E5" s="22" t="s">
        <v>10</v>
      </c>
      <c r="F5" s="13" t="s">
        <v>11</v>
      </c>
      <c r="G5" s="13">
        <v>500</v>
      </c>
      <c r="H5" s="10">
        <v>10</v>
      </c>
      <c r="I5" s="11"/>
      <c r="J5" s="14">
        <f>I5*1.23</f>
        <v>0</v>
      </c>
      <c r="K5" s="9">
        <f>ROUND(H5*I5,2)</f>
        <v>0</v>
      </c>
      <c r="L5" s="10">
        <f>ROUND(H5*J5,2)</f>
        <v>0</v>
      </c>
    </row>
    <row r="6" spans="2:13" x14ac:dyDescent="0.25">
      <c r="B6" s="15" t="s">
        <v>12</v>
      </c>
      <c r="C6" s="15"/>
      <c r="D6" s="15"/>
      <c r="E6" s="25"/>
      <c r="F6" s="25"/>
      <c r="G6" s="25"/>
      <c r="H6" s="23"/>
      <c r="I6" s="23"/>
      <c r="J6" s="24"/>
      <c r="K6" s="46">
        <f>SUM(K4:K5)</f>
        <v>0</v>
      </c>
      <c r="L6" s="47">
        <f>SUM(L4:L5)</f>
        <v>0</v>
      </c>
      <c r="M6" s="2"/>
    </row>
  </sheetData>
  <mergeCells count="9">
    <mergeCell ref="K2:K3"/>
    <mergeCell ref="L2:L3"/>
    <mergeCell ref="B1:L1"/>
    <mergeCell ref="B2:E2"/>
    <mergeCell ref="F2:F3"/>
    <mergeCell ref="G2:G3"/>
    <mergeCell ref="H2:H3"/>
    <mergeCell ref="I2:I3"/>
    <mergeCell ref="J2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zoomScale="70" zoomScaleNormal="70" workbookViewId="0">
      <selection activeCell="H13" sqref="H13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1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47.25" customHeight="1" x14ac:dyDescent="0.25">
      <c r="B2" s="77" t="s">
        <v>0</v>
      </c>
      <c r="C2" s="78"/>
      <c r="D2" s="78"/>
      <c r="E2" s="79"/>
      <c r="F2" s="70" t="s">
        <v>1</v>
      </c>
      <c r="G2" s="70" t="s">
        <v>2</v>
      </c>
      <c r="H2" s="70" t="s">
        <v>38</v>
      </c>
      <c r="I2" s="70" t="s">
        <v>30</v>
      </c>
      <c r="J2" s="73" t="s">
        <v>31</v>
      </c>
      <c r="K2" s="70" t="s">
        <v>32</v>
      </c>
      <c r="L2" s="73" t="s">
        <v>33</v>
      </c>
    </row>
    <row r="3" spans="1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1"/>
      <c r="I3" s="71"/>
      <c r="J3" s="74"/>
      <c r="K3" s="71"/>
      <c r="L3" s="74"/>
    </row>
    <row r="4" spans="1:12" x14ac:dyDescent="0.25">
      <c r="B4" s="7" t="s">
        <v>7</v>
      </c>
      <c r="C4" s="61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106</v>
      </c>
      <c r="I4" s="10"/>
      <c r="J4" s="14">
        <f>I4*1.23</f>
        <v>0</v>
      </c>
      <c r="K4" s="9">
        <f>ROUND(H4*I4,2)</f>
        <v>0</v>
      </c>
      <c r="L4" s="10">
        <f>ROUND(H4*J4,2)</f>
        <v>0</v>
      </c>
    </row>
    <row r="5" spans="1:12" x14ac:dyDescent="0.25">
      <c r="A5" s="12"/>
      <c r="B5" s="7" t="s">
        <v>7</v>
      </c>
      <c r="C5" s="61" t="s">
        <v>8</v>
      </c>
      <c r="D5" s="7" t="s">
        <v>15</v>
      </c>
      <c r="E5" s="22" t="s">
        <v>10</v>
      </c>
      <c r="F5" s="13" t="s">
        <v>11</v>
      </c>
      <c r="G5" s="13">
        <v>500</v>
      </c>
      <c r="H5" s="10">
        <v>5</v>
      </c>
      <c r="I5" s="10"/>
      <c r="J5" s="14">
        <f t="shared" ref="J5:J6" si="0">I5*1.23</f>
        <v>0</v>
      </c>
      <c r="K5" s="9">
        <f>ROUND(H5*I5,2)</f>
        <v>0</v>
      </c>
      <c r="L5" s="10">
        <f t="shared" ref="L5:L6" si="1">ROUND(H5*J5,2)</f>
        <v>0</v>
      </c>
    </row>
    <row r="6" spans="1:12" ht="105" x14ac:dyDescent="0.25">
      <c r="A6" s="12"/>
      <c r="B6" s="7" t="s">
        <v>7</v>
      </c>
      <c r="C6" s="6" t="s">
        <v>16</v>
      </c>
      <c r="D6" s="7" t="s">
        <v>9</v>
      </c>
      <c r="E6" s="22" t="s">
        <v>10</v>
      </c>
      <c r="F6" s="13" t="s">
        <v>11</v>
      </c>
      <c r="G6" s="13">
        <v>250</v>
      </c>
      <c r="H6" s="10">
        <v>15</v>
      </c>
      <c r="I6" s="10"/>
      <c r="J6" s="14">
        <f t="shared" si="0"/>
        <v>0</v>
      </c>
      <c r="K6" s="9">
        <f>ROUND(H6*I6,2)</f>
        <v>0</v>
      </c>
      <c r="L6" s="10">
        <f t="shared" si="1"/>
        <v>0</v>
      </c>
    </row>
    <row r="7" spans="1:12" x14ac:dyDescent="0.25">
      <c r="B7" s="15" t="s">
        <v>12</v>
      </c>
      <c r="C7" s="15"/>
      <c r="D7" s="15"/>
      <c r="E7" s="25"/>
      <c r="F7" s="25"/>
      <c r="G7" s="25"/>
      <c r="H7" s="23"/>
      <c r="I7" s="23"/>
      <c r="J7" s="24"/>
      <c r="K7" s="18">
        <f>SUM(K4:K6)</f>
        <v>0</v>
      </c>
      <c r="L7" s="15">
        <f>SUM(L4:L6)</f>
        <v>0</v>
      </c>
    </row>
    <row r="8" spans="1:12" x14ac:dyDescent="0.25">
      <c r="H8" s="60"/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zoomScale="70" zoomScaleNormal="70" workbookViewId="0">
      <selection activeCell="F12" sqref="F12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2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2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2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2:12" x14ac:dyDescent="0.25">
      <c r="B4" s="7" t="s">
        <v>18</v>
      </c>
      <c r="C4" s="61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850</v>
      </c>
      <c r="I4" s="36"/>
      <c r="J4" s="19">
        <f>I4*1.23</f>
        <v>0</v>
      </c>
      <c r="K4" s="37">
        <f>ROUND(H4*I4,2)</f>
        <v>0</v>
      </c>
      <c r="L4" s="38">
        <f>ROUND(H4*J4,2)</f>
        <v>0</v>
      </c>
    </row>
    <row r="5" spans="2:12" x14ac:dyDescent="0.25">
      <c r="B5" s="7" t="s">
        <v>18</v>
      </c>
      <c r="C5" s="61" t="s">
        <v>14</v>
      </c>
      <c r="D5" s="7" t="s">
        <v>9</v>
      </c>
      <c r="E5" s="22" t="s">
        <v>23</v>
      </c>
      <c r="F5" s="22" t="s">
        <v>11</v>
      </c>
      <c r="G5" s="13">
        <v>250</v>
      </c>
      <c r="H5" s="10">
        <v>2</v>
      </c>
      <c r="I5" s="36"/>
      <c r="J5" s="19">
        <f t="shared" ref="J5:J8" si="0">I5*1.23</f>
        <v>0</v>
      </c>
      <c r="K5" s="37">
        <f>ROUND(H5*I5,2)</f>
        <v>0</v>
      </c>
      <c r="L5" s="38">
        <f t="shared" ref="L5:L8" si="1">ROUND(H5*J5,2)</f>
        <v>0</v>
      </c>
    </row>
    <row r="6" spans="2:12" x14ac:dyDescent="0.25">
      <c r="B6" s="7" t="s">
        <v>18</v>
      </c>
      <c r="C6" s="61" t="s">
        <v>8</v>
      </c>
      <c r="D6" s="7" t="s">
        <v>15</v>
      </c>
      <c r="E6" s="22" t="s">
        <v>10</v>
      </c>
      <c r="F6" s="13" t="s">
        <v>11</v>
      </c>
      <c r="G6" s="13">
        <v>500</v>
      </c>
      <c r="H6" s="10">
        <v>1</v>
      </c>
      <c r="I6" s="36"/>
      <c r="J6" s="19">
        <f t="shared" si="0"/>
        <v>0</v>
      </c>
      <c r="K6" s="37">
        <f>ROUND(H6*I6,2)</f>
        <v>0</v>
      </c>
      <c r="L6" s="38">
        <f t="shared" si="1"/>
        <v>0</v>
      </c>
    </row>
    <row r="7" spans="2:12" ht="75" x14ac:dyDescent="0.25">
      <c r="B7" s="7" t="s">
        <v>18</v>
      </c>
      <c r="C7" s="6" t="s">
        <v>24</v>
      </c>
      <c r="D7" s="7" t="s">
        <v>9</v>
      </c>
      <c r="E7" s="22" t="s">
        <v>10</v>
      </c>
      <c r="F7" s="22" t="s">
        <v>11</v>
      </c>
      <c r="G7" s="13">
        <v>500</v>
      </c>
      <c r="H7" s="10">
        <v>4</v>
      </c>
      <c r="I7" s="36"/>
      <c r="J7" s="19">
        <f t="shared" si="0"/>
        <v>0</v>
      </c>
      <c r="K7" s="37">
        <f>ROUND(H7*I7,2)</f>
        <v>0</v>
      </c>
      <c r="L7" s="38">
        <f t="shared" si="1"/>
        <v>0</v>
      </c>
    </row>
    <row r="8" spans="2:12" ht="75" x14ac:dyDescent="0.25">
      <c r="B8" s="7" t="s">
        <v>18</v>
      </c>
      <c r="C8" s="6" t="s">
        <v>24</v>
      </c>
      <c r="D8" s="7" t="s">
        <v>9</v>
      </c>
      <c r="E8" s="22" t="s">
        <v>13</v>
      </c>
      <c r="F8" s="22" t="s">
        <v>11</v>
      </c>
      <c r="G8" s="13">
        <v>250</v>
      </c>
      <c r="H8" s="10">
        <v>5</v>
      </c>
      <c r="I8" s="36"/>
      <c r="J8" s="19">
        <f t="shared" si="0"/>
        <v>0</v>
      </c>
      <c r="K8" s="37">
        <f>ROUND(H8*I8,2)</f>
        <v>0</v>
      </c>
      <c r="L8" s="38">
        <f t="shared" si="1"/>
        <v>0</v>
      </c>
    </row>
    <row r="9" spans="2:12" x14ac:dyDescent="0.25">
      <c r="B9" s="15" t="s">
        <v>12</v>
      </c>
      <c r="C9" s="15"/>
      <c r="D9" s="15"/>
      <c r="E9" s="25"/>
      <c r="F9" s="39"/>
      <c r="G9" s="40"/>
      <c r="H9" s="23"/>
      <c r="I9" s="41"/>
      <c r="J9" s="24"/>
      <c r="K9" s="42">
        <f>SUM(K4:K8)</f>
        <v>0</v>
      </c>
      <c r="L9" s="43">
        <f>SUM(L4:L8)</f>
        <v>0</v>
      </c>
    </row>
    <row r="10" spans="2:12" x14ac:dyDescent="0.25">
      <c r="H10" s="60"/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zoomScale="70" zoomScaleNormal="70" workbookViewId="0">
      <selection activeCell="C16" sqref="C16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1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1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1:12" x14ac:dyDescent="0.25">
      <c r="A4" s="48"/>
      <c r="B4" s="7" t="s">
        <v>7</v>
      </c>
      <c r="C4" s="7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300</v>
      </c>
      <c r="I4" s="10"/>
      <c r="J4" s="14">
        <f>I4*1.23</f>
        <v>0</v>
      </c>
      <c r="K4" s="9">
        <f t="shared" ref="K4:K9" si="0">ROUND(H4*I4,2)</f>
        <v>0</v>
      </c>
      <c r="L4" s="10">
        <f>ROUND(H4*J4,2)</f>
        <v>0</v>
      </c>
    </row>
    <row r="5" spans="1:12" x14ac:dyDescent="0.25">
      <c r="A5" s="48"/>
      <c r="B5" s="7" t="s">
        <v>7</v>
      </c>
      <c r="C5" s="7" t="s">
        <v>8</v>
      </c>
      <c r="D5" s="7" t="s">
        <v>15</v>
      </c>
      <c r="E5" s="22" t="s">
        <v>10</v>
      </c>
      <c r="F5" s="13" t="s">
        <v>11</v>
      </c>
      <c r="G5" s="13">
        <v>500</v>
      </c>
      <c r="H5" s="10">
        <v>10</v>
      </c>
      <c r="I5" s="10"/>
      <c r="J5" s="14">
        <f t="shared" ref="J5:J9" si="1">I5*1.23</f>
        <v>0</v>
      </c>
      <c r="K5" s="9">
        <f t="shared" si="0"/>
        <v>0</v>
      </c>
      <c r="L5" s="10">
        <f t="shared" ref="L5:L9" si="2">ROUND(H5*J5,2)</f>
        <v>0</v>
      </c>
    </row>
    <row r="6" spans="1:12" x14ac:dyDescent="0.25">
      <c r="A6" s="48"/>
      <c r="B6" s="7" t="s">
        <v>7</v>
      </c>
      <c r="C6" s="7" t="s">
        <v>25</v>
      </c>
      <c r="D6" s="7" t="s">
        <v>15</v>
      </c>
      <c r="E6" s="22" t="s">
        <v>26</v>
      </c>
      <c r="F6" s="13" t="s">
        <v>11</v>
      </c>
      <c r="G6" s="13">
        <v>500</v>
      </c>
      <c r="H6" s="57">
        <v>10</v>
      </c>
      <c r="I6" s="58"/>
      <c r="J6" s="14">
        <f t="shared" si="1"/>
        <v>0</v>
      </c>
      <c r="K6" s="9">
        <f t="shared" si="0"/>
        <v>0</v>
      </c>
      <c r="L6" s="10">
        <f t="shared" si="2"/>
        <v>0</v>
      </c>
    </row>
    <row r="7" spans="1:12" ht="105" x14ac:dyDescent="0.25">
      <c r="A7" s="48"/>
      <c r="B7" s="7" t="s">
        <v>7</v>
      </c>
      <c r="C7" s="6" t="s">
        <v>16</v>
      </c>
      <c r="D7" s="7" t="s">
        <v>9</v>
      </c>
      <c r="E7" s="22" t="s">
        <v>10</v>
      </c>
      <c r="F7" s="13" t="s">
        <v>11</v>
      </c>
      <c r="G7" s="13">
        <v>500</v>
      </c>
      <c r="H7" s="10">
        <v>100</v>
      </c>
      <c r="I7" s="10"/>
      <c r="J7" s="14">
        <f t="shared" si="1"/>
        <v>0</v>
      </c>
      <c r="K7" s="9">
        <f t="shared" si="0"/>
        <v>0</v>
      </c>
      <c r="L7" s="10">
        <f t="shared" si="2"/>
        <v>0</v>
      </c>
    </row>
    <row r="8" spans="1:12" ht="105" x14ac:dyDescent="0.25">
      <c r="B8" s="49" t="s">
        <v>27</v>
      </c>
      <c r="C8" s="6" t="s">
        <v>16</v>
      </c>
      <c r="D8" s="49" t="s">
        <v>9</v>
      </c>
      <c r="E8" s="63" t="s">
        <v>13</v>
      </c>
      <c r="F8" s="13" t="s">
        <v>11</v>
      </c>
      <c r="G8" s="13">
        <v>250</v>
      </c>
      <c r="H8" s="10">
        <v>10</v>
      </c>
      <c r="I8" s="10"/>
      <c r="J8" s="14">
        <f t="shared" si="1"/>
        <v>0</v>
      </c>
      <c r="K8" s="9">
        <f t="shared" si="0"/>
        <v>0</v>
      </c>
      <c r="L8" s="10">
        <f t="shared" si="2"/>
        <v>0</v>
      </c>
    </row>
    <row r="9" spans="1:12" ht="105" x14ac:dyDescent="0.25">
      <c r="B9" s="50" t="s">
        <v>28</v>
      </c>
      <c r="C9" s="6" t="s">
        <v>16</v>
      </c>
      <c r="D9" s="62" t="s">
        <v>22</v>
      </c>
      <c r="E9" s="63" t="s">
        <v>10</v>
      </c>
      <c r="F9" s="59" t="s">
        <v>19</v>
      </c>
      <c r="G9" s="59">
        <v>1</v>
      </c>
      <c r="H9" s="45">
        <v>100</v>
      </c>
      <c r="I9" s="45"/>
      <c r="J9" s="14">
        <f t="shared" si="1"/>
        <v>0</v>
      </c>
      <c r="K9" s="9">
        <f t="shared" si="0"/>
        <v>0</v>
      </c>
      <c r="L9" s="10">
        <f t="shared" si="2"/>
        <v>0</v>
      </c>
    </row>
    <row r="10" spans="1:12" x14ac:dyDescent="0.25">
      <c r="B10" s="15" t="s">
        <v>12</v>
      </c>
      <c r="C10" s="15"/>
      <c r="D10" s="15"/>
      <c r="E10" s="25"/>
      <c r="F10" s="25"/>
      <c r="G10" s="25"/>
      <c r="H10" s="23"/>
      <c r="I10" s="23"/>
      <c r="J10" s="24"/>
      <c r="K10" s="46">
        <f>SUM(K4:K9)</f>
        <v>0</v>
      </c>
      <c r="L10" s="47">
        <f>SUM(L4:L9)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2" zoomScale="70" zoomScaleNormal="70" workbookViewId="0">
      <selection activeCell="G17" sqref="G17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1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47.25" customHeight="1" x14ac:dyDescent="0.25">
      <c r="B2" s="77" t="s">
        <v>0</v>
      </c>
      <c r="C2" s="78"/>
      <c r="D2" s="78"/>
      <c r="E2" s="79"/>
      <c r="F2" s="70" t="s">
        <v>1</v>
      </c>
      <c r="G2" s="70" t="s">
        <v>2</v>
      </c>
      <c r="H2" s="70" t="s">
        <v>38</v>
      </c>
      <c r="I2" s="70" t="s">
        <v>30</v>
      </c>
      <c r="J2" s="73" t="s">
        <v>31</v>
      </c>
      <c r="K2" s="70" t="s">
        <v>32</v>
      </c>
      <c r="L2" s="73" t="s">
        <v>33</v>
      </c>
    </row>
    <row r="3" spans="1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1"/>
      <c r="I3" s="71"/>
      <c r="J3" s="74"/>
      <c r="K3" s="71"/>
      <c r="L3" s="74"/>
    </row>
    <row r="4" spans="1:12" ht="15" customHeight="1" x14ac:dyDescent="0.25">
      <c r="A4" s="48"/>
      <c r="B4" s="49" t="s">
        <v>7</v>
      </c>
      <c r="C4" s="50" t="s">
        <v>8</v>
      </c>
      <c r="D4" s="50" t="s">
        <v>9</v>
      </c>
      <c r="E4" s="63" t="s">
        <v>10</v>
      </c>
      <c r="F4" s="13" t="s">
        <v>11</v>
      </c>
      <c r="G4" s="13">
        <v>500</v>
      </c>
      <c r="H4" s="28">
        <v>600</v>
      </c>
      <c r="I4" s="51"/>
      <c r="J4" s="52">
        <f>I4*1.23</f>
        <v>0</v>
      </c>
      <c r="K4" s="53">
        <f>ROUND(H4*I4,2)</f>
        <v>0</v>
      </c>
      <c r="L4" s="54">
        <f>ROUND(H4*J4,2)</f>
        <v>0</v>
      </c>
    </row>
    <row r="5" spans="1:12" ht="15" customHeight="1" x14ac:dyDescent="0.25">
      <c r="A5" s="48"/>
      <c r="B5" s="49" t="s">
        <v>7</v>
      </c>
      <c r="C5" s="50" t="s">
        <v>8</v>
      </c>
      <c r="D5" s="50" t="s">
        <v>15</v>
      </c>
      <c r="E5" s="63" t="s">
        <v>10</v>
      </c>
      <c r="F5" s="13" t="s">
        <v>11</v>
      </c>
      <c r="G5" s="13">
        <v>500</v>
      </c>
      <c r="H5" s="28">
        <v>20</v>
      </c>
      <c r="I5" s="51"/>
      <c r="J5" s="52">
        <f>I5*1.23</f>
        <v>0</v>
      </c>
      <c r="K5" s="53">
        <f>ROUND(H5*I5,2)</f>
        <v>0</v>
      </c>
      <c r="L5" s="54">
        <f t="shared" ref="L5:L7" si="0">ROUND(H5*J5,2)</f>
        <v>0</v>
      </c>
    </row>
    <row r="6" spans="1:12" ht="97.5" customHeight="1" x14ac:dyDescent="0.25">
      <c r="A6" s="48"/>
      <c r="B6" s="49" t="s">
        <v>7</v>
      </c>
      <c r="C6" s="6" t="s">
        <v>16</v>
      </c>
      <c r="D6" s="50" t="s">
        <v>9</v>
      </c>
      <c r="E6" s="63" t="s">
        <v>17</v>
      </c>
      <c r="F6" s="13" t="s">
        <v>11</v>
      </c>
      <c r="G6" s="13">
        <v>500</v>
      </c>
      <c r="H6" s="28">
        <v>16</v>
      </c>
      <c r="I6" s="51"/>
      <c r="J6" s="52">
        <f t="shared" ref="J6:J7" si="1">I6*1.23</f>
        <v>0</v>
      </c>
      <c r="K6" s="53">
        <f>ROUND(H6*I6,2)</f>
        <v>0</v>
      </c>
      <c r="L6" s="54">
        <f t="shared" si="0"/>
        <v>0</v>
      </c>
    </row>
    <row r="7" spans="1:12" ht="91.5" customHeight="1" x14ac:dyDescent="0.25">
      <c r="A7" s="48"/>
      <c r="B7" s="49" t="s">
        <v>7</v>
      </c>
      <c r="C7" s="6" t="s">
        <v>16</v>
      </c>
      <c r="D7" s="50" t="s">
        <v>9</v>
      </c>
      <c r="E7" s="63" t="s">
        <v>13</v>
      </c>
      <c r="F7" s="13" t="s">
        <v>11</v>
      </c>
      <c r="G7" s="13">
        <v>500</v>
      </c>
      <c r="H7" s="28">
        <v>16</v>
      </c>
      <c r="I7" s="51"/>
      <c r="J7" s="52">
        <f t="shared" si="1"/>
        <v>0</v>
      </c>
      <c r="K7" s="53">
        <f>ROUND(H7*I7,2)</f>
        <v>0</v>
      </c>
      <c r="L7" s="54">
        <f t="shared" si="0"/>
        <v>0</v>
      </c>
    </row>
    <row r="8" spans="1:12" x14ac:dyDescent="0.25">
      <c r="B8" s="15" t="s">
        <v>12</v>
      </c>
      <c r="C8" s="15"/>
      <c r="D8" s="15"/>
      <c r="E8" s="25"/>
      <c r="F8" s="25"/>
      <c r="G8" s="25"/>
      <c r="H8" s="23"/>
      <c r="I8" s="23"/>
      <c r="J8" s="24"/>
      <c r="K8" s="55">
        <f>SUM(K4:K7)</f>
        <v>0</v>
      </c>
      <c r="L8" s="56">
        <f>SUM(L4:L7)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zoomScale="70" zoomScaleNormal="70" workbookViewId="0">
      <selection activeCell="H17" sqref="H17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2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2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36</v>
      </c>
      <c r="K2" s="75" t="s">
        <v>32</v>
      </c>
      <c r="L2" s="73" t="s">
        <v>33</v>
      </c>
    </row>
    <row r="3" spans="2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2:12" x14ac:dyDescent="0.25">
      <c r="B4" s="49" t="s">
        <v>7</v>
      </c>
      <c r="C4" s="7" t="s">
        <v>8</v>
      </c>
      <c r="D4" s="7" t="s">
        <v>9</v>
      </c>
      <c r="E4" s="22" t="s">
        <v>34</v>
      </c>
      <c r="F4" s="13" t="s">
        <v>11</v>
      </c>
      <c r="G4" s="13">
        <v>500</v>
      </c>
      <c r="H4" s="10">
        <v>600</v>
      </c>
      <c r="I4" s="19"/>
      <c r="J4" s="14">
        <f>I4*1.23</f>
        <v>0</v>
      </c>
      <c r="K4" s="14">
        <f>ROUND(H4*I4,2)</f>
        <v>0</v>
      </c>
      <c r="L4" s="19">
        <f>ROUND(H4*J4,2)</f>
        <v>0</v>
      </c>
    </row>
    <row r="5" spans="2:12" x14ac:dyDescent="0.25">
      <c r="B5" s="7" t="s">
        <v>7</v>
      </c>
      <c r="C5" s="7" t="s">
        <v>8</v>
      </c>
      <c r="D5" s="7" t="s">
        <v>9</v>
      </c>
      <c r="E5" s="22" t="s">
        <v>35</v>
      </c>
      <c r="F5" s="13" t="s">
        <v>11</v>
      </c>
      <c r="G5" s="13">
        <v>250</v>
      </c>
      <c r="H5" s="45">
        <v>30</v>
      </c>
      <c r="I5" s="19"/>
      <c r="J5" s="14">
        <f t="shared" ref="J5:J6" si="0">I5*1.23</f>
        <v>0</v>
      </c>
      <c r="K5" s="14">
        <f>ROUND(H5*I5,2)</f>
        <v>0</v>
      </c>
      <c r="L5" s="19">
        <f t="shared" ref="L5:L6" si="1">ROUND(H5*J5,2)</f>
        <v>0</v>
      </c>
    </row>
    <row r="6" spans="2:12" x14ac:dyDescent="0.25">
      <c r="B6" s="7" t="s">
        <v>7</v>
      </c>
      <c r="C6" s="7" t="s">
        <v>8</v>
      </c>
      <c r="D6" s="7" t="s">
        <v>15</v>
      </c>
      <c r="E6" s="22" t="s">
        <v>34</v>
      </c>
      <c r="F6" s="13" t="s">
        <v>11</v>
      </c>
      <c r="G6" s="13">
        <v>500</v>
      </c>
      <c r="H6" s="10">
        <v>5</v>
      </c>
      <c r="I6" s="19"/>
      <c r="J6" s="14">
        <f t="shared" si="0"/>
        <v>0</v>
      </c>
      <c r="K6" s="14">
        <f>ROUND(H6*I6,2)</f>
        <v>0</v>
      </c>
      <c r="L6" s="19">
        <f t="shared" si="1"/>
        <v>0</v>
      </c>
    </row>
    <row r="7" spans="2:12" x14ac:dyDescent="0.25">
      <c r="B7" s="15" t="s">
        <v>12</v>
      </c>
      <c r="C7" s="15"/>
      <c r="D7" s="15"/>
      <c r="E7" s="25"/>
      <c r="F7" s="25"/>
      <c r="G7" s="25"/>
      <c r="H7" s="23"/>
      <c r="I7" s="23"/>
      <c r="J7" s="24"/>
      <c r="K7" s="55">
        <f>SUM(K4:K5)</f>
        <v>0</v>
      </c>
      <c r="L7" s="56">
        <f>SUM(L4:L5)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70" zoomScaleNormal="70" workbookViewId="0">
      <selection activeCell="A8" sqref="A8:XFD9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1:13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3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39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1:13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1:13" x14ac:dyDescent="0.25">
      <c r="A4" s="21"/>
      <c r="B4" s="7" t="s">
        <v>7</v>
      </c>
      <c r="C4" s="7" t="s">
        <v>14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450</v>
      </c>
      <c r="I4" s="10"/>
      <c r="J4" s="19">
        <f>I4*1.23</f>
        <v>0</v>
      </c>
      <c r="K4" s="9">
        <f t="shared" ref="K4:K7" si="0">ROUND(H4*I4,2)</f>
        <v>0</v>
      </c>
      <c r="L4" s="10">
        <f>ROUND(H4*J4,2)</f>
        <v>0</v>
      </c>
    </row>
    <row r="5" spans="1:13" x14ac:dyDescent="0.25">
      <c r="A5" s="20"/>
      <c r="B5" s="7" t="s">
        <v>7</v>
      </c>
      <c r="C5" s="7" t="s">
        <v>8</v>
      </c>
      <c r="D5" s="7" t="s">
        <v>15</v>
      </c>
      <c r="E5" s="22" t="s">
        <v>21</v>
      </c>
      <c r="F5" s="13" t="s">
        <v>11</v>
      </c>
      <c r="G5" s="13">
        <v>500</v>
      </c>
      <c r="H5" s="10">
        <v>5</v>
      </c>
      <c r="I5" s="10"/>
      <c r="J5" s="19">
        <f t="shared" ref="J5:J7" si="1">I5*1.23</f>
        <v>0</v>
      </c>
      <c r="K5" s="9">
        <f t="shared" si="0"/>
        <v>0</v>
      </c>
      <c r="L5" s="10">
        <f t="shared" ref="L5:L7" si="2">ROUND(H5*J5,2)</f>
        <v>0</v>
      </c>
    </row>
    <row r="6" spans="1:13" ht="105" x14ac:dyDescent="0.25">
      <c r="A6" s="21"/>
      <c r="B6" s="7" t="s">
        <v>7</v>
      </c>
      <c r="C6" s="6" t="s">
        <v>16</v>
      </c>
      <c r="D6" s="7" t="s">
        <v>9</v>
      </c>
      <c r="E6" s="22" t="s">
        <v>21</v>
      </c>
      <c r="F6" s="13" t="s">
        <v>11</v>
      </c>
      <c r="G6" s="13">
        <v>500</v>
      </c>
      <c r="H6" s="10">
        <v>10</v>
      </c>
      <c r="I6" s="11"/>
      <c r="J6" s="19">
        <f t="shared" si="1"/>
        <v>0</v>
      </c>
      <c r="K6" s="9">
        <f t="shared" si="0"/>
        <v>0</v>
      </c>
      <c r="L6" s="10">
        <f t="shared" si="2"/>
        <v>0</v>
      </c>
    </row>
    <row r="7" spans="1:13" ht="105" x14ac:dyDescent="0.25">
      <c r="A7" s="21"/>
      <c r="B7" s="7" t="s">
        <v>7</v>
      </c>
      <c r="C7" s="6" t="s">
        <v>16</v>
      </c>
      <c r="D7" s="7" t="s">
        <v>9</v>
      </c>
      <c r="E7" s="22" t="s">
        <v>13</v>
      </c>
      <c r="F7" s="13" t="s">
        <v>11</v>
      </c>
      <c r="G7" s="13">
        <v>250</v>
      </c>
      <c r="H7" s="10">
        <v>10</v>
      </c>
      <c r="I7" s="11"/>
      <c r="J7" s="19">
        <f t="shared" si="1"/>
        <v>0</v>
      </c>
      <c r="K7" s="9">
        <f t="shared" si="0"/>
        <v>0</v>
      </c>
      <c r="L7" s="10">
        <f t="shared" si="2"/>
        <v>0</v>
      </c>
    </row>
    <row r="8" spans="1:13" x14ac:dyDescent="0.25">
      <c r="B8" s="15" t="s">
        <v>12</v>
      </c>
      <c r="C8" s="29"/>
      <c r="D8" s="15"/>
      <c r="E8" s="30"/>
      <c r="F8" s="30"/>
      <c r="G8" s="30"/>
      <c r="H8" s="31"/>
      <c r="I8" s="32"/>
      <c r="J8" s="27"/>
      <c r="K8" s="33">
        <f>SUM(K4:K7)</f>
        <v>0</v>
      </c>
      <c r="L8" s="34">
        <f>SUM(L4:L7)</f>
        <v>0</v>
      </c>
      <c r="M8" s="35"/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70" zoomScaleNormal="70" workbookViewId="0">
      <selection activeCell="H2" sqref="H2:H3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2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2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2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2:12" x14ac:dyDescent="0.25">
      <c r="B4" s="7" t="s">
        <v>7</v>
      </c>
      <c r="C4" s="7" t="s">
        <v>8</v>
      </c>
      <c r="D4" s="7" t="s">
        <v>9</v>
      </c>
      <c r="E4" s="22" t="s">
        <v>10</v>
      </c>
      <c r="F4" s="26" t="s">
        <v>11</v>
      </c>
      <c r="G4">
        <v>500</v>
      </c>
      <c r="H4" s="10">
        <v>170</v>
      </c>
      <c r="I4" s="10"/>
      <c r="J4" s="14">
        <f>I4*1.23</f>
        <v>0</v>
      </c>
      <c r="K4" s="9">
        <f>ROUND(H4*I4,2)</f>
        <v>0</v>
      </c>
      <c r="L4" s="10">
        <f>ROUND(H4*J4,2)</f>
        <v>0</v>
      </c>
    </row>
    <row r="5" spans="2:12" x14ac:dyDescent="0.25">
      <c r="B5" s="15" t="s">
        <v>12</v>
      </c>
      <c r="C5" s="15"/>
      <c r="D5" s="15"/>
      <c r="E5" s="25"/>
      <c r="F5" s="25"/>
      <c r="G5" s="25"/>
      <c r="H5" s="23"/>
      <c r="I5" s="23"/>
      <c r="J5" s="27"/>
      <c r="K5" s="18">
        <f>SUM(K4:K4)</f>
        <v>0</v>
      </c>
      <c r="L5" s="15">
        <f>SUM(L4:L4)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zoomScale="70" zoomScaleNormal="70" workbookViewId="0">
      <selection activeCell="H2" sqref="H2:H3"/>
    </sheetView>
  </sheetViews>
  <sheetFormatPr defaultColWidth="9.140625" defaultRowHeight="15" x14ac:dyDescent="0.25"/>
  <cols>
    <col min="1" max="1" width="9.140625" style="1"/>
    <col min="2" max="2" width="20.42578125" customWidth="1"/>
    <col min="3" max="3" width="38.28515625" customWidth="1"/>
    <col min="4" max="4" width="10.7109375" customWidth="1"/>
    <col min="5" max="5" width="35.85546875" style="1" customWidth="1"/>
    <col min="6" max="7" width="13.5703125" style="1" customWidth="1"/>
    <col min="8" max="8" width="19.85546875" customWidth="1"/>
    <col min="9" max="9" width="12.85546875" customWidth="1"/>
    <col min="10" max="10" width="12.85546875" style="3" customWidth="1"/>
    <col min="11" max="11" width="14" customWidth="1"/>
    <col min="12" max="12" width="14" style="3" customWidth="1"/>
  </cols>
  <sheetData>
    <row r="1" spans="1:12" x14ac:dyDescent="0.25">
      <c r="B1" s="66" t="s">
        <v>29</v>
      </c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ht="47.25" customHeight="1" x14ac:dyDescent="0.25">
      <c r="B2" s="69" t="s">
        <v>0</v>
      </c>
      <c r="C2" s="69"/>
      <c r="D2" s="69"/>
      <c r="E2" s="69"/>
      <c r="F2" s="70" t="s">
        <v>1</v>
      </c>
      <c r="G2" s="70" t="s">
        <v>2</v>
      </c>
      <c r="H2" s="72" t="s">
        <v>38</v>
      </c>
      <c r="I2" s="70" t="s">
        <v>30</v>
      </c>
      <c r="J2" s="73" t="s">
        <v>31</v>
      </c>
      <c r="K2" s="75" t="s">
        <v>32</v>
      </c>
      <c r="L2" s="73" t="s">
        <v>33</v>
      </c>
    </row>
    <row r="3" spans="1:12" ht="75" customHeight="1" x14ac:dyDescent="0.25">
      <c r="B3" s="7" t="s">
        <v>3</v>
      </c>
      <c r="C3" s="4" t="s">
        <v>4</v>
      </c>
      <c r="D3" s="4" t="s">
        <v>5</v>
      </c>
      <c r="E3" s="5" t="s">
        <v>6</v>
      </c>
      <c r="F3" s="71"/>
      <c r="G3" s="71"/>
      <c r="H3" s="72"/>
      <c r="I3" s="71"/>
      <c r="J3" s="74"/>
      <c r="K3" s="76"/>
      <c r="L3" s="74"/>
    </row>
    <row r="4" spans="1:12" ht="15" customHeight="1" x14ac:dyDescent="0.25">
      <c r="B4" s="7" t="s">
        <v>7</v>
      </c>
      <c r="C4" s="7" t="s">
        <v>8</v>
      </c>
      <c r="D4" s="7" t="s">
        <v>9</v>
      </c>
      <c r="E4" s="22" t="s">
        <v>10</v>
      </c>
      <c r="F4" s="13" t="s">
        <v>11</v>
      </c>
      <c r="G4" s="13">
        <v>500</v>
      </c>
      <c r="H4" s="10">
        <v>60</v>
      </c>
      <c r="I4" s="10"/>
      <c r="J4" s="14">
        <f>I4*1.23</f>
        <v>0</v>
      </c>
      <c r="K4" s="9">
        <f>ROUND(H4*I4,2)</f>
        <v>0</v>
      </c>
      <c r="L4" s="10">
        <f>ROUND(H4*J4,2)</f>
        <v>0</v>
      </c>
    </row>
    <row r="5" spans="1:12" s="2" customFormat="1" ht="15" customHeight="1" x14ac:dyDescent="0.25">
      <c r="A5" s="1"/>
      <c r="B5" s="15" t="s">
        <v>12</v>
      </c>
      <c r="C5" s="15"/>
      <c r="D5" s="15"/>
      <c r="E5" s="16"/>
      <c r="F5" s="16"/>
      <c r="G5" s="16"/>
      <c r="H5" s="15"/>
      <c r="I5" s="15"/>
      <c r="J5" s="17"/>
      <c r="K5" s="18">
        <f>SUM(K4)</f>
        <v>0</v>
      </c>
      <c r="L5" s="15">
        <f>SUM(L4)</f>
        <v>0</v>
      </c>
    </row>
  </sheetData>
  <mergeCells count="9">
    <mergeCell ref="B1:L1"/>
    <mergeCell ref="B2:E2"/>
    <mergeCell ref="F2:F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ZS3</vt:lpstr>
      <vt:lpstr>P56</vt:lpstr>
      <vt:lpstr>ZS79</vt:lpstr>
      <vt:lpstr>SP169</vt:lpstr>
      <vt:lpstr>SP300</vt:lpstr>
      <vt:lpstr>SP358</vt:lpstr>
      <vt:lpstr>SP400</vt:lpstr>
      <vt:lpstr>P416</vt:lpstr>
      <vt:lpstr>P420</vt:lpstr>
      <vt:lpstr>P427</vt:lpstr>
      <vt:lpstr>P440</vt:lpstr>
      <vt:lpstr>PPP24</vt:lpstr>
      <vt:lpstr>P424</vt:lpstr>
      <vt:lpstr>DBFO</vt:lpstr>
      <vt:lpstr>P436</vt:lpstr>
      <vt:lpstr>MDK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Pracz</dc:creator>
  <cp:lastModifiedBy>Marzena Pracz</cp:lastModifiedBy>
  <dcterms:created xsi:type="dcterms:W3CDTF">2015-06-05T18:19:34Z</dcterms:created>
  <dcterms:modified xsi:type="dcterms:W3CDTF">2023-04-18T13:09:06Z</dcterms:modified>
</cp:coreProperties>
</file>